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bf9d13056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M" sheetId="1" r:id="Rc3afc7cf0c334c88"/>
    <x:sheet xmlns:r="http://schemas.openxmlformats.org/officeDocument/2006/relationships" name="Cost Summary" sheetId="2" r:id="R0f6215b16cf14b71"/>
    <x:sheet xmlns:r="http://schemas.openxmlformats.org/officeDocument/2006/relationships" name="Sources &amp; Purchasing" sheetId="3" r:id="R0ab2c6a770fb49b7"/>
    <x:sheet xmlns:r="http://schemas.openxmlformats.org/officeDocument/2006/relationships" name="Verification Gates" sheetId="4" r:id="R161b594aea0342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#,##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8313B"/>
      </x:patternFill>
    </x:fill>
    <x:fill>
      <x:patternFill patternType="solid">
        <x:fgColor rgb="FFE5EFF2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20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200" fontId="0" fillId="3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20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0" fontId="2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e4858829b4a85" /><Relationship Type="http://schemas.openxmlformats.org/officeDocument/2006/relationships/theme" Target="/xl/theme/theme1.xml" Id="Re773ca89b4f84cde" /><Relationship Type="http://schemas.openxmlformats.org/officeDocument/2006/relationships/sharedStrings" Target="/xl/sharedStrings.xml" Id="Rf0486f41c3724a8f" /><Relationship Type="http://schemas.openxmlformats.org/officeDocument/2006/relationships/worksheet" Target="/xl/worksheets/sheet1.xml" Id="Rc3afc7cf0c334c88" /><Relationship Type="http://schemas.openxmlformats.org/officeDocument/2006/relationships/worksheet" Target="/xl/worksheets/sheet2.xml" Id="R0f6215b16cf14b71" /><Relationship Type="http://schemas.openxmlformats.org/officeDocument/2006/relationships/worksheet" Target="/xl/worksheets/sheet3.xml" Id="R0ab2c6a770fb49b7" /><Relationship Type="http://schemas.openxmlformats.org/officeDocument/2006/relationships/worksheet" Target="/xl/worksheets/sheet4.xml" Id="R161b594aea034208" /></Relationships>
</file>

<file path=xl/tables/table1.xml><?xml version="1.0" encoding="utf-8"?>
<x:table xmlns:x="http://schemas.openxmlformats.org/spreadsheetml/2006/main" id="1" name="CS84BOM" displayName="CS84BOM" ref="A1:O29" headerRowCount="1" totalsRowCount="0" totalsRowShown="0">
  <x:tableColumns count="15">
    <x:tableColumn id="1" name="Item ID"/>
    <x:tableColumn id="2" name="Category"/>
    <x:tableColumn id="3" name="Component"/>
    <x:tableColumn id="4" name="Technical specification"/>
    <x:tableColumn id="5" name="Manufacturer / brand"/>
    <x:tableColumn id="6" name="Part number"/>
    <x:tableColumn id="7" name="Quantity"/>
    <x:tableColumn id="8" name="Unit"/>
    <x:tableColumn id="9" name="Unit cost (EUR)"/>
    <x:tableColumn id="10" name="Extended cost (EUR)"/>
    <x:tableColumn id="11" name="Requirement"/>
    <x:tableColumn id="12" name="Verification status"/>
    <x:tableColumn id="13" name="Preferred purchasing source"/>
    <x:tableColumn id="14" name="Amazon.de search / supplier link"/>
    <x:tableColumn id="15" name="Notes / engineering ris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4fbc6f74bcf4a0f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5" hidden="0" customWidth="1"/>
    <x:col min="3" max="3" width="35" hidden="0" customWidth="1"/>
    <x:col min="4" max="4" width="55" hidden="0" customWidth="1"/>
    <x:col min="5" max="5" width="25" hidden="0" customWidth="1"/>
    <x:col min="6" max="6" width="29" hidden="0" customWidth="1"/>
    <x:col min="7" max="7" width="10" hidden="0" customWidth="1"/>
    <x:col min="8" max="8" width="9" hidden="0" customWidth="1"/>
    <x:col min="9" max="9" width="17" hidden="0" customWidth="1"/>
    <x:col min="10" max="10" width="20" hidden="0" customWidth="1"/>
    <x:col min="11" max="11" width="16" hidden="0" customWidth="1"/>
    <x:col min="12" max="12" width="28" hidden="0" customWidth="1"/>
    <x:col min="13" max="13" width="45" hidden="0" customWidth="1"/>
    <x:col min="14" max="14" width="60" hidden="0" customWidth="1"/>
    <x:col min="15" max="15" width="62" hidden="0" customWidth="1"/>
  </x:cols>
  <x:sheetData>
    <x:row r="1" ht="36" customHeight="1">
      <x:c r="A1" s="4" t="str">
        <x:v>Item ID</x:v>
      </x:c>
      <x:c r="B1" s="4" t="str">
        <x:v>Category</x:v>
      </x:c>
      <x:c r="C1" s="4" t="str">
        <x:v>Component</x:v>
      </x:c>
      <x:c r="D1" s="4" t="str">
        <x:v>Technical specification</x:v>
      </x:c>
      <x:c r="E1" s="4" t="str">
        <x:v>Manufacturer / brand</x:v>
      </x:c>
      <x:c r="F1" s="4" t="str">
        <x:v>Part number</x:v>
      </x:c>
      <x:c r="G1" s="4" t="str">
        <x:v>Quantity</x:v>
      </x:c>
      <x:c r="H1" s="4" t="str">
        <x:v>Unit</x:v>
      </x:c>
      <x:c r="I1" s="4" t="str">
        <x:v>Unit cost (EUR)</x:v>
      </x:c>
      <x:c r="J1" s="4" t="str">
        <x:v>Extended cost (EUR)</x:v>
      </x:c>
      <x:c r="K1" s="4" t="str">
        <x:v>Requirement</x:v>
      </x:c>
      <x:c r="L1" s="4" t="str">
        <x:v>Verification status</x:v>
      </x:c>
      <x:c r="M1" s="4" t="str">
        <x:v>Preferred purchasing source</x:v>
      </x:c>
      <x:c r="N1" s="4" t="str">
        <x:v>Amazon.de search / supplier link</x:v>
      </x:c>
      <x:c r="O1" s="4" t="str">
        <x:v>Notes / engineering risks</x:v>
      </x:c>
    </x:row>
    <x:row r="2" ht="48" customHeight="1">
      <x:c r="A2" s="8" t="str">
        <x:v>ELE-001</x:v>
      </x:c>
      <x:c r="B2" s="8" t="str">
        <x:v>Controller</x:v>
      </x:c>
      <x:c r="C2" s="8" t="str">
        <x:v>Raspberry Pi Zero 2 W</x:v>
      </x:c>
      <x:c r="D2" s="8" t="str">
        <x:v>512 MB RAM, Wi-Fi, 40-pin GPIO footprint, 65 × 30 mm board</x:v>
      </x:c>
      <x:c r="E2" s="8" t="str">
        <x:v>Raspberry Pi</x:v>
      </x:c>
      <x:c r="F2" s="8" t="str">
        <x:v>SC0510</x:v>
      </x:c>
      <x:c r="G2" s="8" t="n">
        <x:v>1</x:v>
      </x:c>
      <x:c r="H2" s="8" t="str">
        <x:v>pcs</x:v>
      </x:c>
      <x:c r="I2" s="10" t="n">
        <x:v>16.59</x:v>
      </x:c>
      <x:c r="J2" s="10" t="n">
        <x:f>G2*I2</x:f>
        <x:v>16.59</x:v>
      </x:c>
      <x:c r="K2" s="8" t="str">
        <x:v>Required</x:v>
      </x:c>
      <x:c r="L2" s="8" t="str">
        <x:v>Reference model identified</x:v>
      </x:c>
      <x:c r="M2" s="8" t="str">
        <x:v>Amazon.de — search only (offer not verified)</x:v>
      </x:c>
      <x:c r="N2" s="8" t="str">
        <x:v>https://www.amazon.de/s?k=Raspberry+Pi+SC0510</x:v>
      </x:c>
      <x:c r="O2" s="8" t="str">
        <x:v>Confirm seller, stock and header option.</x:v>
      </x:c>
    </x:row>
    <x:row r="3" ht="48" customHeight="1">
      <x:c r="A3" s="8" t="str">
        <x:v>ELE-002</x:v>
      </x:c>
      <x:c r="B3" s="8" t="str">
        <x:v>Controller</x:v>
      </x:c>
      <x:c r="C3" s="8" t="str">
        <x:v>64 GB microSD card</x:v>
      </x:c>
      <x:c r="D3" s="8" t="str">
        <x:v>High Endurance/A1 or better; branded card</x:v>
      </x:c>
      <x:c r="E3" s="8" t="str">
        <x:v>SanDisk / Samsung</x:v>
      </x:c>
      <x:c r="F3" s="8" t="str">
        <x:v>Select model</x:v>
      </x:c>
      <x:c r="G3" s="8" t="n">
        <x:v>1</x:v>
      </x:c>
      <x:c r="H3" s="8" t="str">
        <x:v>pcs</x:v>
      </x:c>
      <x:c r="I3" s="10" t="n">
        <x:v>10.24</x:v>
      </x:c>
      <x:c r="J3" s="10" t="n">
        <x:f>G3*I3</x:f>
        <x:v>10.24</x:v>
      </x:c>
      <x:c r="K3" s="8" t="str">
        <x:v>Required</x:v>
      </x:c>
      <x:c r="L3" s="8" t="str">
        <x:v>Selection pending</x:v>
      </x:c>
      <x:c r="M3" s="8" t="str">
        <x:v>Amazon.de — search only (offer not verified)</x:v>
      </x:c>
      <x:c r="N3" s="8" t="str">
        <x:v>https://www.amazon.de/s?k=SanDisk+%2F+Samsung+Select+model</x:v>
      </x:c>
      <x:c r="O3" s="8" t="str">
        <x:v>OS and music storage; consider 128 GB.</x:v>
      </x:c>
    </x:row>
    <x:row r="4" ht="48" customHeight="1">
      <x:c r="A4" s="8" t="str">
        <x:v>DIS-001</x:v>
      </x:c>
      <x:c r="B4" s="8" t="str">
        <x:v>Display</x:v>
      </x:c>
      <x:c r="C4" s="8" t="str">
        <x:v>2.42-inch monochrome OLED</x:v>
      </x:c>
      <x:c r="D4" s="8" t="str">
        <x:v>SSD1309, 128 × 64, SPI; module PCB 61.5 × 39.5 mm</x:v>
      </x:c>
      <x:c r="E4" s="8" t="str">
        <x:v>Waveshare</x:v>
      </x:c>
      <x:c r="F4" s="8" t="str">
        <x:v>2.42inch OLED Module (White)</x:v>
      </x:c>
      <x:c r="G4" s="8" t="n">
        <x:v>1</x:v>
      </x:c>
      <x:c r="H4" s="8" t="str">
        <x:v>pcs</x:v>
      </x:c>
      <x:c r="I4" s="10" t="n">
        <x:v>20.48</x:v>
      </x:c>
      <x:c r="J4" s="10" t="n">
        <x:f>G4*I4</x:f>
        <x:v>20.48</x:v>
      </x:c>
      <x:c r="K4" s="8" t="str">
        <x:v>Required</x:v>
      </x:c>
      <x:c r="L4" s="8" t="str">
        <x:v>Reference model identified</x:v>
      </x:c>
      <x:c r="M4" s="8" t="str">
        <x:v>Amazon.de — search only (offer not verified)</x:v>
      </x:c>
      <x:c r="N4" s="8" t="str">
        <x:v>https://www.amazon.de/s?k=Waveshare+2.42inch+OLED+Module+%28White%29</x:v>
      </x:c>
      <x:c r="O4" s="8" t="str">
        <x:v>Check display revision, 7-pin MX1.25 connector and package contents.</x:v>
      </x:c>
    </x:row>
    <x:row r="5" ht="48" customHeight="1">
      <x:c r="A5" s="8" t="str">
        <x:v>DIS-002</x:v>
      </x:c>
      <x:c r="B5" s="8" t="str">
        <x:v>Display</x:v>
      </x:c>
      <x:c r="C5" s="8" t="str">
        <x:v>7-pin OLED cable</x:v>
      </x:c>
      <x:c r="D5" s="8" t="str">
        <x:v>Correct lead and mating connector for selected module</x:v>
      </x:c>
      <x:c r="E5" s="8" t="str">
        <x:v>Waveshare</x:v>
      </x:c>
      <x:c r="F5" s="8" t="str">
        <x:v>7-pin MX1.25</x:v>
      </x:c>
      <x:c r="G5" s="8" t="n">
        <x:v>1</x:v>
      </x:c>
      <x:c r="H5" s="8" t="str">
        <x:v>pcs</x:v>
      </x:c>
      <x:c r="I5" s="10" t="n">
        <x:v>0</x:v>
      </x:c>
      <x:c r="J5" s="10" t="n">
        <x:f>G5*I5</x:f>
        <x:v>0</x:v>
      </x:c>
      <x:c r="K5" s="8" t="str">
        <x:v>Required</x:v>
      </x:c>
      <x:c r="L5" s="8" t="str">
        <x:v>Package contents to verify</x:v>
      </x:c>
      <x:c r="M5" s="8" t="str">
        <x:v>Check Waveshare supplied accessories first</x:v>
      </x:c>
      <x:c r="N5" s="8" t="str">
        <x:v>https://www.amazon.de/s?k=Waveshare+7-pin+MX1.25</x:v>
      </x:c>
      <x:c r="O5" s="8" t="str">
        <x:v>Zero budget assumes cable included; otherwise add ~€2–3.</x:v>
      </x:c>
    </x:row>
    <x:row r="6" ht="48" customHeight="1">
      <x:c r="A6" s="8" t="str">
        <x:v>AUD-001</x:v>
      </x:c>
      <x:c r="B6" s="8" t="str">
        <x:v>Audio</x:v>
      </x:c>
      <x:c r="C6" s="8" t="str">
        <x:v>Stereo I²S DAC</x:v>
      </x:c>
      <x:c r="D6" s="8" t="str">
        <x:v>GY-PCM5102 module, line-level stereo output</x:v>
      </x:c>
      <x:c r="E6" s="8" t="str">
        <x:v>Various / GY</x:v>
      </x:c>
      <x:c r="F6" s="8" t="str">
        <x:v>GY-PCM5102</x:v>
      </x:c>
      <x:c r="G6" s="8" t="n">
        <x:v>1</x:v>
      </x:c>
      <x:c r="H6" s="8" t="str">
        <x:v>pcs</x:v>
      </x:c>
      <x:c r="I6" s="10" t="n">
        <x:v>6.07</x:v>
      </x:c>
      <x:c r="J6" s="10" t="n">
        <x:f>G6*I6</x:f>
        <x:v>6.07</x:v>
      </x:c>
      <x:c r="K6" s="8" t="str">
        <x:v>Required</x:v>
      </x:c>
      <x:c r="L6" s="8" t="str">
        <x:v>Reference model identified</x:v>
      </x:c>
      <x:c r="M6" s="8" t="str">
        <x:v>Amazon.de — search only (offer not verified)</x:v>
      </x:c>
      <x:c r="N6" s="8" t="str">
        <x:v>https://www.amazon.de/s?k=Various+%2F+GY+GY-PCM5102</x:v>
      </x:c>
      <x:c r="O6" s="8" t="str">
        <x:v>DAC is not a headphone amplifier; verify pinout and fit.</x:v>
      </x:c>
    </x:row>
    <x:row r="7" ht="48" customHeight="1">
      <x:c r="A7" s="8" t="str">
        <x:v>AUD-002</x:v>
      </x:c>
      <x:c r="B7" s="8" t="str">
        <x:v>Audio</x:v>
      </x:c>
      <x:c r="C7" s="8" t="str">
        <x:v>Stereo headphone amplifier</x:v>
      </x:c>
      <x:c r="D7" s="8" t="str">
        <x:v>Compact PCB, line input, suitable for 16–32 Ω headphones</x:v>
      </x:c>
      <x:c r="E7" s="8" t="str">
        <x:v>To be selected</x:v>
      </x:c>
      <x:c r="F7" s="8" t="str">
        <x:v>TBD</x:v>
      </x:c>
      <x:c r="G7" s="8" t="n">
        <x:v>1</x:v>
      </x:c>
      <x:c r="H7" s="8" t="str">
        <x:v>pcs</x:v>
      </x:c>
      <x:c r="I7" s="10" t="n">
        <x:v>7.96</x:v>
      </x:c>
      <x:c r="J7" s="10" t="n">
        <x:f>G7*I7</x:f>
        <x:v>7.96</x:v>
      </x:c>
      <x:c r="K7" s="8" t="str">
        <x:v>Required</x:v>
      </x:c>
      <x:c r="L7" s="8" t="str">
        <x:v>Engineering open</x:v>
      </x:c>
      <x:c r="M7" s="8" t="str">
        <x:v>Amazon.de — search only (offer not verified)</x:v>
      </x:c>
      <x:c r="N7" s="8" t="str">
        <x:v>https://www.amazon.de/s?k=Stereo+headphone+amplifier</x:v>
      </x:c>
      <x:c r="O7" s="8" t="str">
        <x:v>Validate output power, noise, supply and dimensions.</x:v>
      </x:c>
    </x:row>
    <x:row r="8" ht="48" customHeight="1">
      <x:c r="A8" s="8" t="str">
        <x:v>AUD-003</x:v>
      </x:c>
      <x:c r="B8" s="8" t="str">
        <x:v>Audio</x:v>
      </x:c>
      <x:c r="C8" s="8" t="str">
        <x:v>Panel-mount 3.5 mm audio jack</x:v>
      </x:c>
      <x:c r="D8" s="8" t="str">
        <x:v>TRS stereo, mechanically secured to enclosure</x:v>
      </x:c>
      <x:c r="E8" s="8" t="str">
        <x:v>To be selected</x:v>
      </x:c>
      <x:c r="F8" s="8" t="str">
        <x:v>TBD</x:v>
      </x:c>
      <x:c r="G8" s="8" t="n">
        <x:v>1</x:v>
      </x:c>
      <x:c r="H8" s="8" t="str">
        <x:v>pcs</x:v>
      </x:c>
      <x:c r="I8" s="10" t="n">
        <x:v>1.82</x:v>
      </x:c>
      <x:c r="J8" s="10" t="n">
        <x:f>G8*I8</x:f>
        <x:v>1.82</x:v>
      </x:c>
      <x:c r="K8" s="8" t="str">
        <x:v>Required</x:v>
      </x:c>
      <x:c r="L8" s="8" t="str">
        <x:v>Selection pending</x:v>
      </x:c>
      <x:c r="M8" s="8" t="str">
        <x:v>Amazon.de — search only (offer not verified)</x:v>
      </x:c>
      <x:c r="N8" s="8" t="str">
        <x:v>https://www.amazon.de/s?k=Panel-mount+3.5+mm+audio+jack</x:v>
      </x:c>
      <x:c r="O8" s="8" t="str">
        <x:v>Choose appropriate panel depth and cable termination.</x:v>
      </x:c>
    </x:row>
    <x:row r="9" ht="48" customHeight="1">
      <x:c r="A9" s="8" t="str">
        <x:v>CTL-001</x:v>
      </x:c>
      <x:c r="B9" s="8" t="str">
        <x:v>Controls</x:v>
      </x:c>
      <x:c r="C9" s="8" t="str">
        <x:v>Rotary encoder</x:v>
      </x:c>
      <x:c r="D9" s="8" t="str">
        <x:v>EC11 quadrature A/B, GPIO compatible</x:v>
      </x:c>
      <x:c r="E9" s="8" t="str">
        <x:v>ALPS / compatible</x:v>
      </x:c>
      <x:c r="F9" s="8" t="str">
        <x:v>EC11 variant TBD</x:v>
      </x:c>
      <x:c r="G9" s="8" t="n">
        <x:v>1</x:v>
      </x:c>
      <x:c r="H9" s="8" t="str">
        <x:v>pcs</x:v>
      </x:c>
      <x:c r="I9" s="10" t="n">
        <x:v>2.73</x:v>
      </x:c>
      <x:c r="J9" s="10" t="n">
        <x:f>G9*I9</x:f>
        <x:v>2.73</x:v>
      </x:c>
      <x:c r="K9" s="8" t="str">
        <x:v>Required</x:v>
      </x:c>
      <x:c r="L9" s="8" t="str">
        <x:v>Approval pending</x:v>
      </x:c>
      <x:c r="M9" s="8" t="str">
        <x:v>Amazon.de — search only (offer not verified)</x:v>
      </x:c>
      <x:c r="N9" s="8" t="str">
        <x:v>https://www.amazon.de/s?k=ALPS+%2F+compatible+EC11+variant+TBD</x:v>
      </x:c>
      <x:c r="O9" s="8" t="str">
        <x:v>Select shaft, pulse count, detents and mounting geometry.</x:v>
      </x:c>
    </x:row>
    <x:row r="10" ht="48" customHeight="1">
      <x:c r="A10" s="8" t="str">
        <x:v>CTL-002</x:v>
      </x:c>
      <x:c r="B10" s="8" t="str">
        <x:v>Controls</x:v>
      </x:c>
      <x:c r="C10" s="8" t="str">
        <x:v>SELECT momentary switch</x:v>
      </x:c>
      <x:c r="D10" s="8" t="str">
        <x:v>Normally-open, low-profile tactile switch</x:v>
      </x:c>
      <x:c r="E10" s="8" t="str">
        <x:v>Omron / compatible</x:v>
      </x:c>
      <x:c r="F10" s="8" t="str">
        <x:v>TBD</x:v>
      </x:c>
      <x:c r="G10" s="8" t="n">
        <x:v>1</x:v>
      </x:c>
      <x:c r="H10" s="8" t="str">
        <x:v>pcs</x:v>
      </x:c>
      <x:c r="I10" s="10" t="n">
        <x:v>0.91</x:v>
      </x:c>
      <x:c r="J10" s="10" t="n">
        <x:f>G10*I10</x:f>
        <x:v>0.91</x:v>
      </x:c>
      <x:c r="K10" s="8" t="str">
        <x:v>Required</x:v>
      </x:c>
      <x:c r="L10" s="8" t="str">
        <x:v>Selection pending</x:v>
      </x:c>
      <x:c r="M10" s="8" t="str">
        <x:v>Amazon.de — search only (offer not verified)</x:v>
      </x:c>
      <x:c r="N10" s="8" t="str">
        <x:v>https://www.amazon.de/s?k=SELECT+momentary+switch</x:v>
      </x:c>
      <x:c r="O10" s="8" t="str">
        <x:v>Central pushbutton; independent of wheel rotation.</x:v>
      </x:c>
    </x:row>
    <x:row r="11" ht="48" customHeight="1">
      <x:c r="A11" s="8" t="str">
        <x:v>CTL-003</x:v>
      </x:c>
      <x:c r="B11" s="8" t="str">
        <x:v>Controls</x:v>
      </x:c>
      <x:c r="C11" s="8" t="str">
        <x:v>PLAY momentary switch</x:v>
      </x:c>
      <x:c r="D11" s="8" t="str">
        <x:v>Normally-open tactile switch</x:v>
      </x:c>
      <x:c r="E11" s="8" t="str">
        <x:v>Omron / compatible</x:v>
      </x:c>
      <x:c r="F11" s="8" t="str">
        <x:v>TBD</x:v>
      </x:c>
      <x:c r="G11" s="8" t="n">
        <x:v>1</x:v>
      </x:c>
      <x:c r="H11" s="8" t="str">
        <x:v>pcs</x:v>
      </x:c>
      <x:c r="I11" s="10" t="n">
        <x:v>0.91</x:v>
      </x:c>
      <x:c r="J11" s="10" t="n">
        <x:f>G11*I11</x:f>
        <x:v>0.91</x:v>
      </x:c>
      <x:c r="K11" s="8" t="str">
        <x:v>Required</x:v>
      </x:c>
      <x:c r="L11" s="8" t="str">
        <x:v>Selection pending</x:v>
      </x:c>
      <x:c r="M11" s="8" t="str">
        <x:v>Amazon.de — search only (offer not verified)</x:v>
      </x:c>
      <x:c r="N11" s="8" t="str">
        <x:v>https://www.amazon.de/s?k=PLAY+momentary+switch</x:v>
      </x:c>
      <x:c r="O11" s="8" t="str">
        <x:v>Green front button.</x:v>
      </x:c>
    </x:row>
    <x:row r="12" ht="48" customHeight="1">
      <x:c r="A12" s="8" t="str">
        <x:v>CTL-004</x:v>
      </x:c>
      <x:c r="B12" s="8" t="str">
        <x:v>Controls</x:v>
      </x:c>
      <x:c r="C12" s="8" t="str">
        <x:v>STOP / BACK momentary switch</x:v>
      </x:c>
      <x:c r="D12" s="8" t="str">
        <x:v>Normally-open tactile switch</x:v>
      </x:c>
      <x:c r="E12" s="8" t="str">
        <x:v>Omron / compatible</x:v>
      </x:c>
      <x:c r="F12" s="8" t="str">
        <x:v>TBD</x:v>
      </x:c>
      <x:c r="G12" s="8" t="n">
        <x:v>1</x:v>
      </x:c>
      <x:c r="H12" s="8" t="str">
        <x:v>pcs</x:v>
      </x:c>
      <x:c r="I12" s="10" t="n">
        <x:v>0.91</x:v>
      </x:c>
      <x:c r="J12" s="10" t="n">
        <x:f>G12*I12</x:f>
        <x:v>0.91</x:v>
      </x:c>
      <x:c r="K12" s="8" t="str">
        <x:v>Required</x:v>
      </x:c>
      <x:c r="L12" s="8" t="str">
        <x:v>Selection pending</x:v>
      </x:c>
      <x:c r="M12" s="8" t="str">
        <x:v>Amazon.de — search only (offer not verified)</x:v>
      </x:c>
      <x:c r="N12" s="8" t="str">
        <x:v>https://www.amazon.de/s?k=STOP+%2F+BACK+momentary+switch</x:v>
      </x:c>
      <x:c r="O12" s="8" t="str">
        <x:v>Red front button; reserve BCM26 for BACK.</x:v>
      </x:c>
    </x:row>
    <x:row r="13" ht="48" customHeight="1">
      <x:c r="A13" s="8" t="str">
        <x:v>CTL-005</x:v>
      </x:c>
      <x:c r="B13" s="8" t="str">
        <x:v>Controls</x:v>
      </x:c>
      <x:c r="C13" s="8" t="str">
        <x:v>Supported selection wheel assembly</x:v>
      </x:c>
      <x:c r="D13" s="8" t="str">
        <x:v>Approx. Ø67.5 mm with eight markers; supported hub and coupling</x:v>
      </x:c>
      <x:c r="E13" s="8" t="str">
        <x:v>3D print / mechanical</x:v>
      </x:c>
      <x:c r="F13" s="8" t="str">
        <x:v>TBD-CAD</x:v>
      </x:c>
      <x:c r="G13" s="8" t="n">
        <x:v>1</x:v>
      </x:c>
      <x:c r="H13" s="8" t="str">
        <x:v>set</x:v>
      </x:c>
      <x:c r="I13" s="10" t="n">
        <x:v>5.69</x:v>
      </x:c>
      <x:c r="J13" s="10" t="n">
        <x:f>G13*I13</x:f>
        <x:v>5.69</x:v>
      </x:c>
      <x:c r="K13" s="8" t="str">
        <x:v>Required</x:v>
      </x:c>
      <x:c r="L13" s="8" t="str">
        <x:v>Mechanical design open</x:v>
      </x:c>
      <x:c r="M13" s="8" t="str">
        <x:v>Amazon.de — search only (offer not verified)</x:v>
      </x:c>
      <x:c r="N13" s="8" t="str">
        <x:v>https://www.amazon.de/s?k=3D+print+%2F+mechanical+TBD-CAD</x:v>
      </x:c>
      <x:c r="O13" s="8" t="str">
        <x:v>Wheel needs separate bearing/support; encoder must not take bending loads.</x:v>
      </x:c>
    </x:row>
    <x:row r="14" ht="48" customHeight="1">
      <x:c r="A14" s="8" t="str">
        <x:v>CTL-006</x:v>
      </x:c>
      <x:c r="B14" s="8" t="str">
        <x:v>Controls</x:v>
      </x:c>
      <x:c r="C14" s="8" t="str">
        <x:v>Power switch / control</x:v>
      </x:c>
      <x:c r="D14" s="8" t="str">
        <x:v>Switch compatible with managed Linux shutdown</x:v>
      </x:c>
      <x:c r="E14" s="8" t="str">
        <x:v>To be selected</x:v>
      </x:c>
      <x:c r="F14" s="8" t="str">
        <x:v>TBD</x:v>
      </x:c>
      <x:c r="G14" s="8" t="n">
        <x:v>1</x:v>
      </x:c>
      <x:c r="H14" s="8" t="str">
        <x:v>pcs</x:v>
      </x:c>
      <x:c r="I14" s="10" t="n">
        <x:v>1.59</x:v>
      </x:c>
      <x:c r="J14" s="10" t="n">
        <x:f>G14*I14</x:f>
        <x:v>1.59</x:v>
      </x:c>
      <x:c r="K14" s="8" t="str">
        <x:v>Required</x:v>
      </x:c>
      <x:c r="L14" s="8" t="str">
        <x:v>Electrical design open</x:v>
      </x:c>
      <x:c r="M14" s="8" t="str">
        <x:v>Amazon.de — search only (offer not verified)</x:v>
      </x:c>
      <x:c r="N14" s="8" t="str">
        <x:v>https://www.amazon.de/s?k=Power+switch+%2F+control</x:v>
      </x:c>
      <x:c r="O14" s="8" t="str">
        <x:v>Do not cut power before system shutdown completes.</x:v>
      </x:c>
    </x:row>
    <x:row r="15" ht="48" customHeight="1">
      <x:c r="A15" s="8" t="str">
        <x:v>PWR-001</x:v>
      </x:c>
      <x:c r="B15" s="8" t="str">
        <x:v>Power</x:v>
      </x:c>
      <x:c r="C15" s="8" t="str">
        <x:v>Protected 1S rechargeable cell</x:v>
      </x:c>
      <x:c r="D15" s="8" t="str">
        <x:v>Li-ion/LiPo, nominal 3.7 V, 2500–3000 mAh</x:v>
      </x:c>
      <x:c r="E15" s="8" t="str">
        <x:v>To be selected</x:v>
      </x:c>
      <x:c r="F15" s="8" t="str">
        <x:v>TBD</x:v>
      </x:c>
      <x:c r="G15" s="8" t="n">
        <x:v>1</x:v>
      </x:c>
      <x:c r="H15" s="8" t="str">
        <x:v>pcs</x:v>
      </x:c>
      <x:c r="I15" s="10" t="n">
        <x:v>10.24</x:v>
      </x:c>
      <x:c r="J15" s="10" t="n">
        <x:f>G15*I15</x:f>
        <x:v>10.24</x:v>
      </x:c>
      <x:c r="K15" s="8" t="str">
        <x:v>Required</x:v>
      </x:c>
      <x:c r="L15" s="8" t="str">
        <x:v>Approval pending</x:v>
      </x:c>
      <x:c r="M15" s="8" t="str">
        <x:v>Approved electronics distributor preferred until validated</x:v>
      </x:c>
      <x:c r="N15" s="8" t="str">
        <x:v>https://www.amazon.de/s?k=Protected+1S+rechargeable+cell</x:v>
      </x:c>
      <x:c r="O15" s="8" t="str">
        <x:v>Check cell size, temperature protection and supplier safety documents.</x:v>
      </x:c>
    </x:row>
    <x:row r="16" ht="48" customHeight="1">
      <x:c r="A16" s="8" t="str">
        <x:v>PWR-002</x:v>
      </x:c>
      <x:c r="B16" s="8" t="str">
        <x:v>Power</x:v>
      </x:c>
      <x:c r="C16" s="8" t="str">
        <x:v>Battery charger + regulated 5 V supply</x:v>
      </x:c>
      <x:c r="D16" s="8" t="str">
        <x:v>Charge/load-sharing/protection; sufficient current margin</x:v>
      </x:c>
      <x:c r="E16" s="8" t="str">
        <x:v>To be selected</x:v>
      </x:c>
      <x:c r="F16" s="8" t="str">
        <x:v>TBD</x:v>
      </x:c>
      <x:c r="G16" s="8" t="n">
        <x:v>1</x:v>
      </x:c>
      <x:c r="H16" s="8" t="str">
        <x:v>pcs</x:v>
      </x:c>
      <x:c r="I16" s="10" t="n">
        <x:v>20.48</x:v>
      </x:c>
      <x:c r="J16" s="10" t="n">
        <x:f>G16*I16</x:f>
        <x:v>20.48</x:v>
      </x:c>
      <x:c r="K16" s="8" t="str">
        <x:v>Required</x:v>
      </x:c>
      <x:c r="L16" s="8" t="str">
        <x:v>Critical unresolved</x:v>
      </x:c>
      <x:c r="M16" s="8" t="str">
        <x:v>Approved electronics distributor preferred until validated</x:v>
      </x:c>
      <x:c r="N16" s="8" t="str">
        <x:v>https://www.amazon.de/s?k=Battery+charger+%2B+regulated+5+V+supply</x:v>
      </x:c>
      <x:c r="O16" s="8" t="str">
        <x:v>CRITICAL: select a validated integrated power architecture; USB-C requirement.</x:v>
      </x:c>
    </x:row>
    <x:row r="17" ht="48" customHeight="1">
      <x:c r="A17" s="8" t="str">
        <x:v>PWR-003</x:v>
      </x:c>
      <x:c r="B17" s="8" t="str">
        <x:v>Power</x:v>
      </x:c>
      <x:c r="C17" s="8" t="str">
        <x:v>Battery gauge + safe shutdown system</x:v>
      </x:c>
      <x:c r="D17" s="8" t="str">
        <x:v>State-of-charge sensing and orderly shutdown</x:v>
      </x:c>
      <x:c r="E17" s="8" t="str">
        <x:v>To be selected</x:v>
      </x:c>
      <x:c r="F17" s="8" t="str">
        <x:v>TBD</x:v>
      </x:c>
      <x:c r="G17" s="8" t="n">
        <x:v>1</x:v>
      </x:c>
      <x:c r="H17" s="8" t="str">
        <x:v>set</x:v>
      </x:c>
      <x:c r="I17" s="10" t="n">
        <x:v>9.1</x:v>
      </x:c>
      <x:c r="J17" s="10" t="n">
        <x:f>G17*I17</x:f>
        <x:v>9.1</x:v>
      </x:c>
      <x:c r="K17" s="8" t="str">
        <x:v>Required</x:v>
      </x:c>
      <x:c r="L17" s="8" t="str">
        <x:v>Critical unresolved</x:v>
      </x:c>
      <x:c r="M17" s="8" t="str">
        <x:v>Approved electronics distributor preferred until validated</x:v>
      </x:c>
      <x:c r="N17" s="8" t="str">
        <x:v>https://www.amazon.de/s?k=Battery+gauge+%2B+safe+shutdown+system</x:v>
      </x:c>
      <x:c r="O17" s="8" t="str">
        <x:v>CRITICAL: software support and power-cut sequencing remain open.</x:v>
      </x:c>
    </x:row>
    <x:row r="18" ht="48" customHeight="1">
      <x:c r="A18" s="8" t="str">
        <x:v>PWR-004</x:v>
      </x:c>
      <x:c r="B18" s="8" t="str">
        <x:v>Power</x:v>
      </x:c>
      <x:c r="C18" s="8" t="str">
        <x:v>USB-C charging interface</x:v>
      </x:c>
      <x:c r="D18" s="8" t="str">
        <x:v>Panel connector or suitable integrated charging PCB</x:v>
      </x:c>
      <x:c r="E18" s="8" t="str">
        <x:v>To be selected</x:v>
      </x:c>
      <x:c r="F18" s="8" t="str">
        <x:v>TBD</x:v>
      </x:c>
      <x:c r="G18" s="8" t="n">
        <x:v>1</x:v>
      </x:c>
      <x:c r="H18" s="8" t="str">
        <x:v>pcs</x:v>
      </x:c>
      <x:c r="I18" s="10" t="n">
        <x:v>3.41</x:v>
      </x:c>
      <x:c r="J18" s="10" t="n">
        <x:f>G18*I18</x:f>
        <x:v>3.41</x:v>
      </x:c>
      <x:c r="K18" s="8" t="str">
        <x:v>Required</x:v>
      </x:c>
      <x:c r="L18" s="8" t="str">
        <x:v>Dependent on power design</x:v>
      </x:c>
      <x:c r="M18" s="8" t="str">
        <x:v>Approved electronics distributor preferred until validated</x:v>
      </x:c>
      <x:c r="N18" s="8" t="str">
        <x:v>https://www.amazon.de/s?k=USB-C+charging+interface</x:v>
      </x:c>
      <x:c r="O18" s="8" t="str">
        <x:v>Dependent on selected charger; do not purchase independently yet.</x:v>
      </x:c>
    </x:row>
    <x:row r="19" ht="48" customHeight="1">
      <x:c r="A19" s="8" t="str">
        <x:v>PWR-005</x:v>
      </x:c>
      <x:c r="B19" s="8" t="str">
        <x:v>Power</x:v>
      </x:c>
      <x:c r="C19" s="8" t="str">
        <x:v>5 V / 2.5 A test supply</x:v>
      </x:c>
      <x:c r="D19" s="8" t="str">
        <x:v>External USB supply for bench bring-up</x:v>
      </x:c>
      <x:c r="E19" s="8" t="str">
        <x:v>To be selected</x:v>
      </x:c>
      <x:c r="F19" s="8" t="str">
        <x:v>TBD</x:v>
      </x:c>
      <x:c r="G19" s="8" t="n">
        <x:v>1</x:v>
      </x:c>
      <x:c r="H19" s="8" t="str">
        <x:v>pcs</x:v>
      </x:c>
      <x:c r="I19" s="10" t="n">
        <x:v>7.96</x:v>
      </x:c>
      <x:c r="J19" s="10" t="n">
        <x:f>G19*I19</x:f>
        <x:v>7.96</x:v>
      </x:c>
      <x:c r="K19" s="8" t="str">
        <x:v>Bench tool</x:v>
      </x:c>
      <x:c r="L19" s="8" t="str">
        <x:v>Optional if needed</x:v>
      </x:c>
      <x:c r="M19" s="8" t="str">
        <x:v>Approved electronics distributor preferred until validated</x:v>
      </x:c>
      <x:c r="N19" s="8" t="str">
        <x:v>https://www.amazon.de/s?k=5+V+%2F+2.5+A+test+supply</x:v>
      </x:c>
      <x:c r="O19" s="8" t="str">
        <x:v>Bench tool only; prototype should be tested before battery integration.</x:v>
      </x:c>
    </x:row>
    <x:row r="20" ht="48" customHeight="1">
      <x:c r="A20" s="8" t="str">
        <x:v>MEC-001</x:v>
      </x:c>
      <x:c r="B20" s="8" t="str">
        <x:v>Mechanical</x:v>
      </x:c>
      <x:c r="C20" s="8" t="str">
        <x:v>Beige PETG filament</x:v>
      </x:c>
      <x:c r="D20" s="8" t="str">
        <x:v>Approx. 300 g consumed, retro ivory/beige</x:v>
      </x:c>
      <x:c r="E20" s="8" t="str">
        <x:v>To be selected</x:v>
      </x:c>
      <x:c r="F20" s="8" t="str">
        <x:v>TBD</x:v>
      </x:c>
      <x:c r="G20" s="8" t="n">
        <x:v>0.3</x:v>
      </x:c>
      <x:c r="H20" s="8" t="str">
        <x:v>kg</x:v>
      </x:c>
      <x:c r="I20" s="10" t="n">
        <x:v>21.62</x:v>
      </x:c>
      <x:c r="J20" s="10" t="n">
        <x:f>G20*I20</x:f>
        <x:v>6.486</x:v>
      </x:c>
      <x:c r="K20" s="8" t="str">
        <x:v>Required</x:v>
      </x:c>
      <x:c r="L20" s="8" t="str">
        <x:v>Color selection pending</x:v>
      </x:c>
      <x:c r="M20" s="8" t="str">
        <x:v>3D-print material / in-house manufacture</x:v>
      </x:c>
      <x:c r="N20" s="8" t="str">
        <x:v>https://www.amazon.de/s?k=Beige+PETG+filament</x:v>
      </x:c>
      <x:c r="O20" s="8" t="str">
        <x:v>Cost based on fraction of 1 kg spool, not purchase pack price.</x:v>
      </x:c>
    </x:row>
    <x:row r="21" ht="48" customHeight="1">
      <x:c r="A21" s="8" t="str">
        <x:v>MEC-002</x:v>
      </x:c>
      <x:c r="B21" s="8" t="str">
        <x:v>Mechanical</x:v>
      </x:c>
      <x:c r="C21" s="8" t="str">
        <x:v>Display protective window</x:v>
      </x:c>
      <x:c r="D21" s="8" t="str">
        <x:v>0.5–1 mm clear PMMA, trimmed to opening</x:v>
      </x:c>
      <x:c r="E21" s="8" t="str">
        <x:v>To be selected</x:v>
      </x:c>
      <x:c r="F21" s="8" t="str">
        <x:v>TBD</x:v>
      </x:c>
      <x:c r="G21" s="8" t="n">
        <x:v>1</x:v>
      </x:c>
      <x:c r="H21" s="8" t="str">
        <x:v>pcs</x:v>
      </x:c>
      <x:c r="I21" s="10" t="n">
        <x:v>2.73</x:v>
      </x:c>
      <x:c r="J21" s="10" t="n">
        <x:f>G21*I21</x:f>
        <x:v>2.73</x:v>
      </x:c>
      <x:c r="K21" s="8" t="str">
        <x:v>Required</x:v>
      </x:c>
      <x:c r="L21" s="8" t="str">
        <x:v>To fabricate</x:v>
      </x:c>
      <x:c r="M21" s="8" t="str">
        <x:v>Amazon.de — search only (offer not verified)</x:v>
      </x:c>
      <x:c r="N21" s="8" t="str">
        <x:v>https://www.amazon.de/s?k=Display+protective+window</x:v>
      </x:c>
      <x:c r="O21" s="8" t="str">
        <x:v>Leave safe clearance from OLED glass.</x:v>
      </x:c>
    </x:row>
    <x:row r="22" ht="48" customHeight="1">
      <x:c r="A22" s="8" t="str">
        <x:v>MEC-003</x:v>
      </x:c>
      <x:c r="B22" s="8" t="str">
        <x:v>Mechanical</x:v>
      </x:c>
      <x:c r="C22" s="8" t="str">
        <x:v>M2.5 heat-set inserts</x:v>
      </x:c>
      <x:c r="D22" s="8" t="str">
        <x:v>Brass threaded inserts for PETG</x:v>
      </x:c>
      <x:c r="E22" s="8" t="str">
        <x:v>To be selected</x:v>
      </x:c>
      <x:c r="F22" s="8" t="str">
        <x:v>M2.5</x:v>
      </x:c>
      <x:c r="G22" s="8" t="n">
        <x:v>12</x:v>
      </x:c>
      <x:c r="H22" s="8" t="str">
        <x:v>pcs</x:v>
      </x:c>
      <x:c r="I22" s="10" t="n">
        <x:v>0.23</x:v>
      </x:c>
      <x:c r="J22" s="10" t="n">
        <x:f>G22*I22</x:f>
        <x:v>2.7600000000000002</x:v>
      </x:c>
      <x:c r="K22" s="8" t="str">
        <x:v>Required</x:v>
      </x:c>
      <x:c r="L22" s="8" t="str">
        <x:v>CAD verification pending</x:v>
      </x:c>
      <x:c r="M22" s="8" t="str">
        <x:v>Amazon.de — search only (offer not verified)</x:v>
      </x:c>
      <x:c r="N22" s="8" t="str">
        <x:v>https://www.amazon.de/s?k=M2.5+heat-set+inserts</x:v>
      </x:c>
      <x:c r="O22" s="8" t="str">
        <x:v>Quantity to be confirmed after CAD revision.</x:v>
      </x:c>
    </x:row>
    <x:row r="23" ht="48" customHeight="1">
      <x:c r="A23" s="8" t="str">
        <x:v>MEC-004</x:v>
      </x:c>
      <x:c r="B23" s="8" t="str">
        <x:v>Mechanical</x:v>
      </x:c>
      <x:c r="C23" s="8" t="str">
        <x:v>M2.5 machine screw assortment</x:v>
      </x:c>
      <x:c r="D23" s="8" t="str">
        <x:v>Lengths approx. 6–12 mm</x:v>
      </x:c>
      <x:c r="E23" s="8" t="str">
        <x:v>To be selected</x:v>
      </x:c>
      <x:c r="F23" s="8" t="str">
        <x:v>M2.5</x:v>
      </x:c>
      <x:c r="G23" s="8" t="n">
        <x:v>1</x:v>
      </x:c>
      <x:c r="H23" s="8" t="str">
        <x:v>set</x:v>
      </x:c>
      <x:c r="I23" s="10" t="n">
        <x:v>3.41</x:v>
      </x:c>
      <x:c r="J23" s="10" t="n">
        <x:f>G23*I23</x:f>
        <x:v>3.41</x:v>
      </x:c>
      <x:c r="K23" s="8" t="str">
        <x:v>Required</x:v>
      </x:c>
      <x:c r="L23" s="8" t="str">
        <x:v>CAD verification pending</x:v>
      </x:c>
      <x:c r="M23" s="8" t="str">
        <x:v>Amazon.de — search only (offer not verified)</x:v>
      </x:c>
      <x:c r="N23" s="8" t="str">
        <x:v>https://www.amazon.de/s?k=M2.5+machine+screw+assortment</x:v>
      </x:c>
      <x:c r="O23" s="8" t="str">
        <x:v>Exact lengths to be validated against final enclosure.</x:v>
      </x:c>
    </x:row>
    <x:row r="24" ht="48" customHeight="1">
      <x:c r="A24" s="8" t="str">
        <x:v>MEC-005</x:v>
      </x:c>
      <x:c r="B24" s="8" t="str">
        <x:v>Mechanical</x:v>
      </x:c>
      <x:c r="C24" s="8" t="str">
        <x:v>Raspberry Pi standoffs</x:v>
      </x:c>
      <x:c r="D24" s="8" t="str">
        <x:v>Four M2.5 spacers, height per mechanical stack-up</x:v>
      </x:c>
      <x:c r="E24" s="8" t="str">
        <x:v>To be selected</x:v>
      </x:c>
      <x:c r="F24" s="8" t="str">
        <x:v>M2.5</x:v>
      </x:c>
      <x:c r="G24" s="8" t="n">
        <x:v>4</x:v>
      </x:c>
      <x:c r="H24" s="8" t="str">
        <x:v>pcs</x:v>
      </x:c>
      <x:c r="I24" s="10" t="n">
        <x:v>0.46</x:v>
      </x:c>
      <x:c r="J24" s="10" t="n">
        <x:f>G24*I24</x:f>
        <x:v>1.84</x:v>
      </x:c>
      <x:c r="K24" s="8" t="str">
        <x:v>Required</x:v>
      </x:c>
      <x:c r="L24" s="8" t="str">
        <x:v>CAD verification pending</x:v>
      </x:c>
      <x:c r="M24" s="8" t="str">
        <x:v>Amazon.de — search only (offer not verified)</x:v>
      </x:c>
      <x:c r="N24" s="8" t="str">
        <x:v>https://www.amazon.de/s?k=Raspberry+Pi+standoffs</x:v>
      </x:c>
      <x:c r="O24" s="8" t="str">
        <x:v>Raspberry Pi mounting hole spacing approx. 58 × 23 mm.</x:v>
      </x:c>
    </x:row>
    <x:row r="25" ht="48" customHeight="1">
      <x:c r="A25" s="8" t="str">
        <x:v>MEC-006</x:v>
      </x:c>
      <x:c r="B25" s="8" t="str">
        <x:v>Mechanical</x:v>
      </x:c>
      <x:c r="C25" s="8" t="str">
        <x:v>Anti-slip pads</x:v>
      </x:c>
      <x:c r="D25" s="8" t="str">
        <x:v>Small adhesive rubber pads</x:v>
      </x:c>
      <x:c r="E25" s="8" t="str">
        <x:v>To be selected</x:v>
      </x:c>
      <x:c r="F25" s="8" t="str">
        <x:v>TBD</x:v>
      </x:c>
      <x:c r="G25" s="8" t="n">
        <x:v>4</x:v>
      </x:c>
      <x:c r="H25" s="8" t="str">
        <x:v>pcs</x:v>
      </x:c>
      <x:c r="I25" s="10" t="n">
        <x:v>0.34</x:v>
      </x:c>
      <x:c r="J25" s="10" t="n">
        <x:f>G25*I25</x:f>
        <x:v>1.36</x:v>
      </x:c>
      <x:c r="K25" s="8" t="str">
        <x:v>Optional</x:v>
      </x:c>
      <x:c r="L25" s="8" t="str">
        <x:v>Selection pending</x:v>
      </x:c>
      <x:c r="M25" s="8" t="str">
        <x:v>Amazon.de — search only (offer not verified)</x:v>
      </x:c>
      <x:c r="N25" s="8" t="str">
        <x:v>https://www.amazon.de/s?k=Anti-slip+pads</x:v>
      </x:c>
      <x:c r="O25" s="8" t="str">
        <x:v>Optional.</x:v>
      </x:c>
    </x:row>
    <x:row r="26" ht="48" customHeight="1">
      <x:c r="A26" s="8" t="str">
        <x:v>MEC-007</x:v>
      </x:c>
      <x:c r="B26" s="8" t="str">
        <x:v>Mechanical</x:v>
      </x:c>
      <x:c r="C26" s="8" t="str">
        <x:v>Colored button caps</x:v>
      </x:c>
      <x:c r="D26" s="8" t="str">
        <x:v>Green and red printed or pigmented caps</x:v>
      </x:c>
      <x:c r="E26" s="8" t="str">
        <x:v>3D print</x:v>
      </x:c>
      <x:c r="F26" s="8" t="str">
        <x:v>TBD</x:v>
      </x:c>
      <x:c r="G26" s="8" t="n">
        <x:v>2</x:v>
      </x:c>
      <x:c r="H26" s="8" t="str">
        <x:v>pcs</x:v>
      </x:c>
      <x:c r="I26" s="10" t="n">
        <x:v>0.91</x:v>
      </x:c>
      <x:c r="J26" s="10" t="n">
        <x:f>G26*I26</x:f>
        <x:v>1.82</x:v>
      </x:c>
      <x:c r="K26" s="8" t="str">
        <x:v>Required</x:v>
      </x:c>
      <x:c r="L26" s="8" t="str">
        <x:v>CAD revision needed</x:v>
      </x:c>
      <x:c r="M26" s="8" t="str">
        <x:v>3D-print material / in-house manufacture</x:v>
      </x:c>
      <x:c r="N26" s="8" t="str">
        <x:v>https://www.amazon.de/s?k=Colored+button+caps</x:v>
      </x:c>
      <x:c r="O26" s="8" t="str">
        <x:v>Match CS-84 approved reference artwork.</x:v>
      </x:c>
    </x:row>
    <x:row r="27" ht="48" customHeight="1">
      <x:c r="A27" s="8" t="str">
        <x:v>WIR-001</x:v>
      </x:c>
      <x:c r="B27" s="8" t="str">
        <x:v>Wiring</x:v>
      </x:c>
      <x:c r="C27" s="8" t="str">
        <x:v>Cable and connector set</x:v>
      </x:c>
      <x:c r="D27" s="8" t="str">
        <x:v>Flexible GPIO wires, insulation and connectors</x:v>
      </x:c>
      <x:c r="E27" s="8" t="str">
        <x:v>Various</x:v>
      </x:c>
      <x:c r="F27" s="8" t="str">
        <x:v>TBD</x:v>
      </x:c>
      <x:c r="G27" s="8" t="n">
        <x:v>1</x:v>
      </x:c>
      <x:c r="H27" s="8" t="str">
        <x:v>set</x:v>
      </x:c>
      <x:c r="I27" s="10" t="n">
        <x:v>6.83</x:v>
      </x:c>
      <x:c r="J27" s="10" t="n">
        <x:f>G27*I27</x:f>
        <x:v>6.83</x:v>
      </x:c>
      <x:c r="K27" s="8" t="str">
        <x:v>Required</x:v>
      </x:c>
      <x:c r="L27" s="8" t="str">
        <x:v>Selection pending</x:v>
      </x:c>
      <x:c r="M27" s="8" t="str">
        <x:v>Amazon.de — search only (offer not verified)</x:v>
      </x:c>
      <x:c r="N27" s="8" t="str">
        <x:v>https://www.amazon.de/s?k=Cable+and+connector+set</x:v>
      </x:c>
      <x:c r="O27" s="8" t="str">
        <x:v>Provide strain relief and avoid abrasive edges.</x:v>
      </x:c>
    </x:row>
    <x:row r="28" ht="48" customHeight="1">
      <x:c r="A28" s="8" t="str">
        <x:v>WIR-002</x:v>
      </x:c>
      <x:c r="B28" s="8" t="str">
        <x:v>Wiring</x:v>
      </x:c>
      <x:c r="C28" s="8" t="str">
        <x:v>Proto PCB / GPIO breakout</x:v>
      </x:c>
      <x:c r="D28" s="8" t="str">
        <x:v>Small board for interface distribution</x:v>
      </x:c>
      <x:c r="E28" s="8" t="str">
        <x:v>To be selected</x:v>
      </x:c>
      <x:c r="F28" s="8" t="str">
        <x:v>TBD</x:v>
      </x:c>
      <x:c r="G28" s="8" t="n">
        <x:v>1</x:v>
      </x:c>
      <x:c r="H28" s="8" t="str">
        <x:v>pcs</x:v>
      </x:c>
      <x:c r="I28" s="10" t="n">
        <x:v>4.55</x:v>
      </x:c>
      <x:c r="J28" s="10" t="n">
        <x:f>G28*I28</x:f>
        <x:v>4.55</x:v>
      </x:c>
      <x:c r="K28" s="8" t="str">
        <x:v>Required</x:v>
      </x:c>
      <x:c r="L28" s="8" t="str">
        <x:v>Selection pending</x:v>
      </x:c>
      <x:c r="M28" s="8" t="str">
        <x:v>Amazon.de — search only (offer not verified)</x:v>
      </x:c>
      <x:c r="N28" s="8" t="str">
        <x:v>https://www.amazon.de/s?k=Proto+PCB+%2F+GPIO+breakout</x:v>
      </x:c>
      <x:c r="O28" s="8" t="str">
        <x:v>Custom PCB preferred after electrical proof-of-concept.</x:v>
      </x:c>
    </x:row>
    <x:row r="29" ht="48" customHeight="1">
      <x:c r="A29" s="8" t="str">
        <x:v>WIR-003</x:v>
      </x:c>
      <x:c r="B29" s="8" t="str">
        <x:v>Wiring</x:v>
      </x:c>
      <x:c r="C29" s="8" t="str">
        <x:v>Assembly consumables and spares</x:v>
      </x:c>
      <x:c r="D29" s="8" t="str">
        <x:v>Heat-shrink, connectors and spare fasteners</x:v>
      </x:c>
      <x:c r="E29" s="8" t="str">
        <x:v>Various</x:v>
      </x:c>
      <x:c r="F29" s="8" t="str">
        <x:v>TBD</x:v>
      </x:c>
      <x:c r="G29" s="8" t="n">
        <x:v>1</x:v>
      </x:c>
      <x:c r="H29" s="8" t="str">
        <x:v>set</x:v>
      </x:c>
      <x:c r="I29" s="10" t="n">
        <x:v>4.55</x:v>
      </x:c>
      <x:c r="J29" s="10" t="n">
        <x:f>G29*I29</x:f>
        <x:v>4.55</x:v>
      </x:c>
      <x:c r="K29" s="8" t="str">
        <x:v>Required</x:v>
      </x:c>
      <x:c r="L29" s="8" t="str">
        <x:v>Estimate</x:v>
      </x:c>
      <x:c r="M29" s="8" t="str">
        <x:v>Amazon.de — search only (offer not verified)</x:v>
      </x:c>
      <x:c r="N29" s="8" t="str">
        <x:v>https://www.amazon.de/s?k=Assembly+consumables+and+spares</x:v>
      </x:c>
      <x:c r="O29" s="8" t="str">
        <x:v>Estimated assembly allowance.</x:v>
      </x:c>
    </x:row>
  </x:sheetData>
  <x:pageMargins left="0.7" right="0.7" top="0.75" bottom="0.75" header="0.3" footer="0.3"/>
  <x:tableParts count="1">
    <x:tablePart xmlns:r="http://schemas.openxmlformats.org/officeDocument/2006/relationships" r:id="R94fbc6f74bcf4a0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94" hidden="0" customWidth="1"/>
  </x:cols>
  <x:sheetData>
    <x:row r="1" ht="34" customHeight="1">
      <x:c r="A1" s="3" t="str">
        <x:v>CUPERTINO SOUND CS-84 — PROTOTYPE COST SUMMARY</x:v>
      </x:c>
      <x:c r="B1" s="3"/>
      <x:c r="C1" s="3"/>
      <x:c r="D1" s="3"/>
    </x:row>
    <x:row r="3" ht="29" customHeight="1">
      <x:c r="A3" s="8" t="str">
        <x:v>Revision</x:v>
      </x:c>
      <x:c r="B3" s="8" t="str">
        <x:v>1.1 EN / EUR / Amazon search</x:v>
      </x:c>
      <x:c r="C3"/>
      <x:c r="D3"/>
    </x:row>
    <x:row r="4" ht="29" customHeight="1">
      <x:c r="A4" s="8" t="str">
        <x:v>Document date</x:v>
      </x:c>
      <x:c r="B4" s="8" t="str">
        <x:v>2026-10-25</x:v>
      </x:c>
      <x:c r="C4"/>
      <x:c r="D4"/>
    </x:row>
    <x:row r="5" ht="29" customHeight="1">
      <x:c r="A5" s="8" t="str">
        <x:v>Currency</x:v>
      </x:c>
      <x:c r="B5" s="8" t="str">
        <x:v>EUR, planning estimates incl. assumed tax</x:v>
      </x:c>
      <x:c r="C5"/>
      <x:c r="D5"/>
    </x:row>
    <x:row r="6" ht="29" customHeight="1">
      <x:c r="A6" s="8" t="str">
        <x:v>ECB reference rate — PLN per EUR</x:v>
      </x:c>
      <x:c r="B6" s="8" t="n">
        <x:v>4.3945</x:v>
      </x:c>
      <x:c r="C6"/>
      <x:c r="D6"/>
    </x:row>
    <x:row r="7" ht="29" customHeight="1">
      <x:c r="A7" s="8" t="str">
        <x:v>Rate date</x:v>
      </x:c>
      <x:c r="B7" s="8" t="str">
        <x:v>2026-10-23</x:v>
      </x:c>
      <x:c r="C7"/>
      <x:c r="D7"/>
    </x:row>
    <x:row r="8" ht="29" customHeight="1">
      <x:c r="A8" s="14" t="str">
        <x:v>Required components subtotal</x:v>
      </x:c>
      <x:c r="B8" s="15" t="n">
        <x:f>SUMIF(BOM!K2:K29,"Required",BOM!J2:J29)</x:f>
        <x:v>154.106</x:v>
      </x:c>
      <x:c r="C8"/>
      <x:c r="D8"/>
    </x:row>
    <x:row r="9" ht="29" customHeight="1">
      <x:c r="A9" s="14" t="str">
        <x:v>Optional subtotal</x:v>
      </x:c>
      <x:c r="B9" s="15" t="n">
        <x:f>SUMIF(BOM!K2:K29,"Optional",BOM!J2:J29)</x:f>
        <x:v>1.36</x:v>
      </x:c>
      <x:c r="C9"/>
      <x:c r="D9"/>
    </x:row>
    <x:row r="10" ht="29" customHeight="1">
      <x:c r="A10" s="14" t="str">
        <x:v>Bench tools subtotal</x:v>
      </x:c>
      <x:c r="B10" s="15" t="n">
        <x:f>SUMIF(BOM!K2:K29,"Bench tool",BOM!J2:J29)</x:f>
        <x:v>7.96</x:v>
      </x:c>
      <x:c r="C10"/>
      <x:c r="D10"/>
    </x:row>
    <x:row r="11" ht="29" customHeight="1">
      <x:c r="A11" s="18" t="str">
        <x:v>Total indicative budget</x:v>
      </x:c>
      <x:c r="B11" s="19" t="n">
        <x:f>SUM(B8:B10)</x:f>
        <x:v>163.42600000000002</x:v>
      </x:c>
      <x:c r="C11"/>
      <x:c r="D11"/>
    </x:row>
    <x:row r="12" ht="29" customHeight="1">
      <x:c r="A12" s="8" t="str">
        <x:v>Price status</x:v>
      </x:c>
      <x:c r="B12" s="8" t="str">
        <x:v>PLN budget estimates converted to EUR; NOT Amazon quoted prices</x:v>
      </x:c>
      <x:c r="C12"/>
      <x:c r="D12"/>
    </x:row>
    <x:row r="13" ht="29" customHeight="1">
      <x:c r="A13" s="8" t="str">
        <x:v>Purchasing priority</x:v>
      </x:c>
      <x:c r="B13" s="8" t="str">
        <x:v>Amazon.de where available; validated alternatives where needed</x:v>
      </x:c>
      <x:c r="C13"/>
      <x:c r="D13"/>
    </x:row>
    <x:row r="14" ht="29" customHeight="1">
      <x:c r="A14" s="8" t="str">
        <x:v>Prototype status</x:v>
      </x:c>
      <x:c r="B14" s="8" t="str">
        <x:v>Design-stage estimates; do not treat as production purchase approval</x:v>
      </x:c>
      <x:c r="C14"/>
      <x:c r="D14"/>
    </x:row>
    <x:row r="15" ht="29" customHeight="1">
      <x:c r="A15" s="8" t="str">
        <x:v>Mechanical status</x:v>
      </x:c>
      <x:c r="B15" s="8" t="str">
        <x:v>Wheel mount, OLED holder and enclosure need fit verification</x:v>
      </x:c>
      <x:c r="C15"/>
      <x:c r="D15"/>
    </x:row>
    <x:row r="16" ht="29" customHeight="1">
      <x:c r="A16" s="8" t="str">
        <x:v>Power status</x:v>
      </x:c>
      <x:c r="B16" s="8" t="str">
        <x:v>Battery management / safe shutdown not approved</x:v>
      </x:c>
      <x:c r="C16"/>
      <x:c r="D16"/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116" hidden="0" customWidth="1"/>
    <x:col min="3" max="3" width="92" hidden="0" customWidth="1"/>
  </x:cols>
  <x:sheetData>
    <x:row r="1">
      <x:c r="A1" s="3" t="str">
        <x:v>Subject</x:v>
      </x:c>
      <x:c r="B1" s="3" t="str">
        <x:v>URL</x:v>
      </x:c>
      <x:c r="C1" s="3" t="str">
        <x:v>Evidence / limitation</x:v>
      </x:c>
    </x:row>
    <x:row r="2" ht="45" customHeight="1">
      <x:c r="A2" s="8" t="str">
        <x:v>ECB reference exchange rate</x:v>
      </x:c>
      <x:c r="B2" s="8" t="str">
        <x:v>https://www.ecb.europa.eu/stats/policy_and_exchange_rates/euro_reference_exchange_rates/html/index.en.html</x:v>
      </x:c>
      <x:c r="C2" s="8" t="str">
        <x:v>23 October 2026: EUR 1 = PLN 4.3945. Used for planning conversion only.</x:v>
      </x:c>
    </x:row>
    <x:row r="3" ht="45" customHeight="1">
      <x:c r="A3" s="8" t="str">
        <x:v>Amazon Germany</x:v>
      </x:c>
      <x:c r="B3" s="8" t="str">
        <x:v>https://www.amazon.de/</x:v>
      </x:c>
      <x:c r="C3" s="8" t="str">
        <x:v>Links in BOM are SEARCH RESULTS, not verified merchant product detail pages or prices.</x:v>
      </x:c>
    </x:row>
    <x:row r="4" ht="45" customHeight="1">
      <x:c r="A4" s="8" t="str">
        <x:v>Raspberry Pi Zero 2 W reference</x:v>
      </x:c>
      <x:c r="B4" s="8" t="str">
        <x:v>https://www.raspberrypi.com/products/raspberry-pi-zero-2-w/</x:v>
      </x:c>
      <x:c r="C4" s="8" t="str">
        <x:v>Technical reference; supplier selection required.</x:v>
      </x:c>
    </x:row>
    <x:row r="5" ht="45" customHeight="1">
      <x:c r="A5" s="8" t="str">
        <x:v>Waveshare 2.42 OLED</x:v>
      </x:c>
      <x:c r="B5" s="8" t="str">
        <x:v>https://www.waveshare.com/wiki/2.42inch_OLED_Module</x:v>
      </x:c>
      <x:c r="C5" s="8" t="str">
        <x:v>Manufacturer technical dimensions / wiring reference.</x:v>
      </x:c>
    </x:row>
    <x:row r="6" ht="45" customHeight="1">
      <x:c r="A6" s="8" t="str">
        <x:v>GY-PCM5102 reference</x:v>
      </x:c>
      <x:c r="B6" s="8" t="str">
        <x:v>https://kamami.pl/moduly-odtwarzania-mp3wav/582993-gy-pcm5102-modul-audio-z-konwerterem-dac-pcm5102a-dla-raspberry-pi-5906623474585.html</x:v>
      </x:c>
      <x:c r="C6" s="8" t="str">
        <x:v>Historical Polish price used in original BOM, not an Amazon EUR quotation.</x:v>
      </x:c>
    </x:row>
    <x:row r="7" ht="45" customHeight="1">
      <x:c r="A7" s="8" t="str">
        <x:v>Initial PLN source</x:v>
      </x:c>
      <x:c r="B7" s="8" t="str">
        <x:v>MacPod_Professional_BOM_v1_0.xlsx</x:v>
      </x:c>
      <x:c r="C7" s="8" t="str">
        <x:v>Baseline budget translated and converted. Part quantities and IDs retained.</x:v>
      </x:c>
    </x:row>
    <x:row r="8" ht="45" customHeight="1">
      <x:c r="A8" s="8" t="str">
        <x:v>Shopping guidance</x:v>
      </x:c>
      <x:c r="B8" s="8" t="str">
        <x:v>https://www.amazon.de/</x:v>
      </x:c>
      <x:c r="C8" s="8" t="str">
        <x:v>Check shipping to Poland, seller identity, VAT, exact MPN and returns before ordering.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85" hidden="0" customWidth="1"/>
    <x:col min="3" max="3" width="18" hidden="0" customWidth="1"/>
    <x:col min="4" max="4" width="72" hidden="0" customWidth="1"/>
  </x:cols>
  <x:sheetData>
    <x:row r="1">
      <x:c r="A1" s="3" t="str">
        <x:v>Gate</x:v>
      </x:c>
      <x:c r="B1" s="3" t="str">
        <x:v>Acceptance criterion</x:v>
      </x:c>
      <x:c r="C1" s="3" t="str">
        <x:v>Status</x:v>
      </x:c>
      <x:c r="D1" s="3" t="str">
        <x:v>Responsible workstream / next evidence</x:v>
      </x:c>
    </x:row>
    <x:row r="2" ht="35" customHeight="1">
      <x:c r="A2" s="8" t="str">
        <x:v>G01</x:v>
      </x:c>
      <x:c r="B2" s="8" t="str">
        <x:v>Approve protected cell, charger, load sharing and 5 V regulator</x:v>
      </x:c>
      <x:c r="C2" s="8" t="str">
        <x:v>OPEN</x:v>
      </x:c>
      <x:c r="D2" s="8" t="str">
        <x:v>Electrical schematic, component datasheets and thermal test</x:v>
      </x:c>
    </x:row>
    <x:row r="3" ht="35" customHeight="1">
      <x:c r="A3" s="8" t="str">
        <x:v>G02</x:v>
      </x:c>
      <x:c r="B3" s="8" t="str">
        <x:v>Complete safe Linux shutdown before removing 5 V</x:v>
      </x:c>
      <x:c r="C3" s="8" t="str">
        <x:v>OPEN</x:v>
      </x:c>
      <x:c r="D3" s="8" t="str">
        <x:v>Firmware and power control sequence</x:v>
      </x:c>
    </x:row>
    <x:row r="4" ht="35" customHeight="1">
      <x:c r="A4" s="8" t="str">
        <x:v>G03</x:v>
      </x:c>
      <x:c r="B4" s="8" t="str">
        <x:v>Verify OLED mounting, cutout and cabling</x:v>
      </x:c>
      <x:c r="C4" s="8" t="str">
        <x:v>OPEN</x:v>
      </x:c>
      <x:c r="D4" s="8" t="str">
        <x:v>Updated enclosure CAD and fit test</x:v>
      </x:c>
    </x:row>
    <x:row r="5" ht="35" customHeight="1">
      <x:c r="A5" s="8" t="str">
        <x:v>G04</x:v>
      </x:c>
      <x:c r="B5" s="8" t="str">
        <x:v>Validate Ø67.5 mm wheel support, running clearance and encoder coupling</x:v>
      </x:c>
      <x:c r="C5" s="8" t="str">
        <x:v>OPEN</x:v>
      </x:c>
      <x:c r="D5" s="8" t="str">
        <x:v>Mechanism CAD and test print</x:v>
      </x:c>
    </x:row>
    <x:row r="6" ht="35" customHeight="1">
      <x:c r="A6" s="8" t="str">
        <x:v>G05</x:v>
      </x:c>
      <x:c r="B6" s="8" t="str">
        <x:v>Verify GPIO compatibility for OLED, I²S DAC and keys</x:v>
      </x:c>
      <x:c r="C6" s="8" t="str">
        <x:v>TEST REQUIRED</x:v>
      </x:c>
      <x:c r="D6" s="8" t="str">
        <x:v>I²S: BCM18, BCM19, BCM21; BACK: BCM26</x:v>
      </x:c>
    </x:row>
    <x:row r="7" ht="35" customHeight="1">
      <x:c r="A7" s="8" t="str">
        <x:v>G06</x:v>
      </x:c>
      <x:c r="B7" s="8" t="str">
        <x:v>Verify 16–32 Ω headphone output, noise and safe volume limits</x:v>
      </x:c>
      <x:c r="C7" s="8" t="str">
        <x:v>OPEN</x:v>
      </x:c>
      <x:c r="D7" s="8" t="str">
        <x:v>Audio measurements and listening test</x:v>
      </x:c>
    </x:row>
    <x:row r="8" ht="35" customHeight="1">
      <x:c r="A8" s="8" t="str">
        <x:v>G07</x:v>
      </x:c>
      <x:c r="B8" s="8" t="str">
        <x:v>Check heat inside approx. 94 × 155 × 33 mm enclosure</x:v>
      </x:c>
      <x:c r="C8" s="8" t="str">
        <x:v>OPEN</x:v>
      </x:c>
      <x:c r="D8" s="8" t="str">
        <x:v>Bench and enclosure tests</x:v>
      </x:c>
    </x:row>
    <x:row r="9" ht="35" customHeight="1">
      <x:c r="A9" s="8" t="str">
        <x:v>G08</x:v>
      </x:c>
      <x:c r="B9" s="8" t="str">
        <x:v>Validate MP3/FLAC operation for minimum four continuous hours</x:v>
      </x:c>
      <x:c r="C9" s="8" t="str">
        <x:v>OPEN</x:v>
      </x:c>
      <x:c r="D9" s="8" t="str">
        <x:v>On-device OS/MPD/ALSA test</x:v>
      </x:c>
    </x:row>
    <x:row r="10" ht="35" customHeight="1">
      <x:c r="A10" s="8" t="str">
        <x:v>G09</x:v>
      </x:c>
      <x:c r="B10" s="8" t="str">
        <x:v>Verify long-term durability of wheel and control buttons</x:v>
      </x:c>
      <x:c r="C10" s="8" t="str">
        <x:v>OPEN</x:v>
      </x:c>
      <x:c r="D10" s="8" t="str">
        <x:v>Mechanical endurance test</x:v>
      </x:c>
    </x:row>
    <x:row r="11" ht="35" customHeight="1">
      <x:c r="A11" s="8" t="str">
        <x:v>G10</x:v>
      </x:c>
      <x:c r="B11" s="8" t="str">
        <x:v>Freeze exact part numbers, available purchase listings and verified EUR prices</x:v>
      </x:c>
      <x:c r="C11" s="8" t="str">
        <x:v>OPEN</x:v>
      </x:c>
      <x:c r="D11" s="8" t="str">
        <x:v>Procurement BOM revision 2.0</x:v>
      </x:c>
    </x:row>
  </x:sheetData>
  <x:pageMargins left="0.7" right="0.7" top="0.75" bottom="0.75" header="0.3" footer="0.3"/>
</x:worksheet>
</file>